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330" windowWidth="15480" windowHeight="969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X7" i="1" l="1"/>
  <c r="N7" i="1" s="1"/>
  <c r="W7" i="1"/>
  <c r="L7" i="1" s="1"/>
  <c r="C29" i="1"/>
  <c r="B8" i="1" s="1"/>
  <c r="M14" i="1"/>
  <c r="E12" i="1"/>
  <c r="C8" i="1" s="1"/>
  <c r="J11" i="1"/>
  <c r="K14" i="1"/>
  <c r="J10" i="1" s="1"/>
  <c r="I16" i="1"/>
  <c r="I17" i="1" s="1"/>
  <c r="I24" i="1"/>
  <c r="K25" i="1" s="1"/>
  <c r="M12" i="1"/>
  <c r="K12" i="1"/>
  <c r="K8" i="1" s="1"/>
  <c r="G25" i="1"/>
  <c r="G26" i="1" s="1"/>
  <c r="E25" i="1"/>
  <c r="E26" i="1" s="1"/>
  <c r="D25" i="1"/>
  <c r="D26" i="1" s="1"/>
  <c r="C25" i="1"/>
  <c r="C26" i="1" s="1"/>
  <c r="G22" i="1"/>
  <c r="E22" i="1"/>
  <c r="B15" i="1"/>
  <c r="J9" i="1" l="1"/>
  <c r="J8" i="1"/>
  <c r="F7" i="1"/>
  <c r="B16" i="1" s="1"/>
  <c r="E27" i="1"/>
  <c r="C27" i="1"/>
  <c r="K24" i="1"/>
  <c r="I27" i="1" l="1"/>
  <c r="K16" i="1" s="1"/>
  <c r="J7" i="1" s="1"/>
  <c r="K26" i="1"/>
  <c r="M24" i="1"/>
  <c r="M16" i="1" l="1"/>
  <c r="M7" i="1" s="1"/>
</calcChain>
</file>

<file path=xl/sharedStrings.xml><?xml version="1.0" encoding="utf-8"?>
<sst xmlns="http://schemas.openxmlformats.org/spreadsheetml/2006/main" count="12" uniqueCount="12">
  <si>
    <t>Rise/Fall (%)</t>
  </si>
  <si>
    <t>CV'A</t>
  </si>
  <si>
    <t>CV'</t>
  </si>
  <si>
    <r>
      <t>Z(1-</t>
    </r>
    <r>
      <rPr>
        <sz val="11"/>
        <color theme="3" tint="0.79998168889431442"/>
        <rFont val="Calibri"/>
        <family val="2"/>
        <charset val="178"/>
      </rPr>
      <t>α)</t>
    </r>
    <r>
      <rPr>
        <sz val="11"/>
        <color theme="3" tint="0.79998168889431442"/>
        <rFont val="Calibri"/>
        <family val="2"/>
        <charset val="178"/>
        <scheme val="minor"/>
      </rPr>
      <t>=</t>
    </r>
  </si>
  <si>
    <r>
      <t>Z(1-</t>
    </r>
    <r>
      <rPr>
        <sz val="11"/>
        <color theme="3" tint="0.79998168889431442"/>
        <rFont val="Calibri"/>
        <family val="2"/>
        <charset val="178"/>
      </rPr>
      <t>α/2)</t>
    </r>
    <r>
      <rPr>
        <sz val="11"/>
        <color theme="3" tint="0.79998168889431442"/>
        <rFont val="Calibri"/>
        <family val="2"/>
        <charset val="178"/>
        <scheme val="minor"/>
      </rPr>
      <t>=</t>
    </r>
  </si>
  <si>
    <r>
      <t xml:space="preserve"> </t>
    </r>
    <r>
      <rPr>
        <b/>
        <i/>
        <sz val="18"/>
        <color theme="1"/>
        <rFont val="Calibri"/>
        <family val="2"/>
        <scheme val="minor"/>
      </rPr>
      <t>Change   (%)</t>
    </r>
  </si>
  <si>
    <t>Hassan Bayat; 2011</t>
  </si>
  <si>
    <r>
      <rPr>
        <b/>
        <sz val="22"/>
        <color rgb="FFFF0000"/>
        <rFont val="Calibri"/>
        <family val="2"/>
        <scheme val="minor"/>
      </rPr>
      <t xml:space="preserve">Please note: </t>
    </r>
    <r>
      <rPr>
        <sz val="22"/>
        <color theme="1"/>
        <rFont val="Calibri"/>
        <family val="2"/>
        <charset val="178"/>
        <scheme val="minor"/>
      </rPr>
      <t>This calculator can be used for CV</t>
    </r>
    <r>
      <rPr>
        <vertAlign val="subscript"/>
        <sz val="22"/>
        <color theme="1"/>
        <rFont val="Calibri"/>
        <family val="2"/>
        <charset val="178"/>
        <scheme val="minor"/>
      </rPr>
      <t>A</t>
    </r>
    <r>
      <rPr>
        <sz val="22"/>
        <color theme="1"/>
        <rFont val="Calibri"/>
        <family val="2"/>
        <charset val="178"/>
        <scheme val="minor"/>
      </rPr>
      <t xml:space="preserve"> and CV</t>
    </r>
    <r>
      <rPr>
        <vertAlign val="subscript"/>
        <sz val="22"/>
        <color theme="1"/>
        <rFont val="Calibri"/>
        <family val="2"/>
        <charset val="178"/>
        <scheme val="minor"/>
      </rPr>
      <t>I</t>
    </r>
    <r>
      <rPr>
        <sz val="22"/>
        <color theme="1"/>
        <rFont val="Calibri"/>
        <family val="2"/>
        <charset val="178"/>
        <scheme val="minor"/>
      </rPr>
      <t xml:space="preserve"> separately, or having both of them. </t>
    </r>
  </si>
  <si>
    <r>
      <rPr>
        <b/>
        <i/>
        <sz val="22"/>
        <rFont val="Calibri"/>
        <family val="2"/>
        <scheme val="minor"/>
      </rPr>
      <t>CV</t>
    </r>
    <r>
      <rPr>
        <b/>
        <vertAlign val="subscript"/>
        <sz val="22"/>
        <rFont val="_MRT_Khodkar"/>
        <charset val="178"/>
      </rPr>
      <t>A</t>
    </r>
    <r>
      <rPr>
        <b/>
        <i/>
        <sz val="22"/>
        <rFont val="_MRT_Khodkar"/>
        <charset val="178"/>
      </rPr>
      <t xml:space="preserve"> (%)</t>
    </r>
  </si>
  <si>
    <r>
      <rPr>
        <b/>
        <i/>
        <sz val="22"/>
        <rFont val="Calibri"/>
        <family val="2"/>
        <scheme val="minor"/>
      </rPr>
      <t>C</t>
    </r>
    <r>
      <rPr>
        <b/>
        <sz val="22"/>
        <rFont val="Calibri"/>
        <family val="2"/>
        <scheme val="minor"/>
      </rPr>
      <t>V</t>
    </r>
    <r>
      <rPr>
        <b/>
        <vertAlign val="subscript"/>
        <sz val="22"/>
        <rFont val="_MRT_Khodkar"/>
        <charset val="178"/>
      </rPr>
      <t>I</t>
    </r>
    <r>
      <rPr>
        <b/>
        <i/>
        <sz val="22"/>
        <rFont val="_MRT_Khodkar"/>
        <charset val="178"/>
      </rPr>
      <t xml:space="preserve"> (%)</t>
    </r>
  </si>
  <si>
    <r>
      <t xml:space="preserve"> </t>
    </r>
    <r>
      <rPr>
        <b/>
        <i/>
        <sz val="18"/>
        <rFont val="Calibri"/>
        <family val="2"/>
        <charset val="178"/>
        <scheme val="minor"/>
      </rPr>
      <t>Desired Probability (%)</t>
    </r>
  </si>
  <si>
    <r>
      <t>Calculating Rise/Fall or Change based on desired probability, CV</t>
    </r>
    <r>
      <rPr>
        <b/>
        <vertAlign val="subscript"/>
        <sz val="24"/>
        <color theme="1"/>
        <rFont val="Calibri"/>
        <family val="2"/>
        <scheme val="minor"/>
      </rPr>
      <t>A</t>
    </r>
    <r>
      <rPr>
        <b/>
        <sz val="24"/>
        <color theme="1"/>
        <rFont val="Calibri"/>
        <family val="2"/>
        <scheme val="minor"/>
      </rPr>
      <t xml:space="preserve"> and CV</t>
    </r>
    <r>
      <rPr>
        <b/>
        <vertAlign val="subscript"/>
        <sz val="24"/>
        <color theme="1"/>
        <rFont val="Calibri"/>
        <family val="2"/>
        <scheme val="minor"/>
      </rPr>
      <t>I</t>
    </r>
    <r>
      <rPr>
        <b/>
        <sz val="24"/>
        <color theme="1"/>
        <rFont val="Calibri"/>
        <family val="2"/>
        <scheme val="minor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</si>
</sst>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0">
    <font>
      <sz val="11"/>
      <color theme="1"/>
      <name val="Calibri"/>
      <family val="2"/>
      <charset val="178"/>
      <scheme val="minor"/>
    </font>
    <font>
      <sz val="14"/>
      <color theme="1"/>
      <name val="Calibri"/>
      <family val="2"/>
      <charset val="178"/>
      <scheme val="minor"/>
    </font>
    <font>
      <sz val="11"/>
      <color rgb="FF00B0F0"/>
      <name val="Calibri"/>
      <family val="2"/>
      <charset val="178"/>
      <scheme val="minor"/>
    </font>
    <font>
      <sz val="14"/>
      <color rgb="FF00B0F0"/>
      <name val="Calibri"/>
      <family val="2"/>
      <charset val="178"/>
      <scheme val="minor"/>
    </font>
    <font>
      <sz val="18"/>
      <color theme="1"/>
      <name val="Calibri"/>
      <family val="2"/>
      <charset val="178"/>
      <scheme val="minor"/>
    </font>
    <font>
      <b/>
      <i/>
      <sz val="16"/>
      <name val="Calibri"/>
      <family val="2"/>
      <scheme val="minor"/>
    </font>
    <font>
      <b/>
      <sz val="14"/>
      <color rgb="FFC0000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i/>
      <sz val="18"/>
      <color theme="1"/>
      <name val="Calibri"/>
      <family val="2"/>
      <scheme val="minor"/>
    </font>
    <font>
      <sz val="18"/>
      <name val="Calibri"/>
      <family val="2"/>
      <charset val="178"/>
      <scheme val="minor"/>
    </font>
    <font>
      <sz val="11"/>
      <color theme="3" tint="0.79998168889431442"/>
      <name val="Calibri"/>
      <family val="2"/>
      <charset val="178"/>
      <scheme val="minor"/>
    </font>
    <font>
      <sz val="18"/>
      <color theme="3" tint="0.79998168889431442"/>
      <name val="Calibri"/>
      <family val="2"/>
      <charset val="178"/>
      <scheme val="minor"/>
    </font>
    <font>
      <sz val="14"/>
      <color theme="3" tint="0.79998168889431442"/>
      <name val="Calibri"/>
      <family val="2"/>
      <charset val="178"/>
      <scheme val="minor"/>
    </font>
    <font>
      <sz val="11"/>
      <color theme="3" tint="0.79998168889431442"/>
      <name val="Calibri"/>
      <family val="2"/>
      <charset val="178"/>
    </font>
    <font>
      <sz val="18"/>
      <color theme="1"/>
      <name val="Calibri"/>
      <family val="2"/>
      <scheme val="minor"/>
    </font>
    <font>
      <b/>
      <sz val="16"/>
      <color rgb="FFC00000"/>
      <name val="Calibri"/>
      <family val="2"/>
      <scheme val="minor"/>
    </font>
    <font>
      <b/>
      <sz val="14"/>
      <name val="Calibri"/>
      <family val="2"/>
      <scheme val="minor"/>
    </font>
    <font>
      <sz val="22"/>
      <color theme="1"/>
      <name val="Calibri"/>
      <family val="2"/>
      <charset val="178"/>
      <scheme val="minor"/>
    </font>
    <font>
      <vertAlign val="subscript"/>
      <sz val="22"/>
      <color theme="1"/>
      <name val="Calibri"/>
      <family val="2"/>
      <charset val="178"/>
      <scheme val="minor"/>
    </font>
    <font>
      <b/>
      <sz val="22"/>
      <color rgb="FFFF0000"/>
      <name val="Calibri"/>
      <family val="2"/>
      <scheme val="minor"/>
    </font>
    <font>
      <sz val="22"/>
      <color theme="1"/>
      <name val="Calibri"/>
      <family val="2"/>
      <scheme val="minor"/>
    </font>
    <font>
      <b/>
      <i/>
      <sz val="22"/>
      <name val="Calibri"/>
      <family val="2"/>
      <charset val="178"/>
      <scheme val="minor"/>
    </font>
    <font>
      <b/>
      <i/>
      <sz val="22"/>
      <name val="Calibri"/>
      <family val="2"/>
      <scheme val="minor"/>
    </font>
    <font>
      <b/>
      <vertAlign val="subscript"/>
      <sz val="22"/>
      <name val="_MRT_Khodkar"/>
      <charset val="178"/>
    </font>
    <font>
      <b/>
      <i/>
      <sz val="22"/>
      <name val="_MRT_Khodkar"/>
      <charset val="178"/>
    </font>
    <font>
      <b/>
      <sz val="22"/>
      <name val="Calibri"/>
      <family val="2"/>
      <scheme val="minor"/>
    </font>
    <font>
      <b/>
      <i/>
      <sz val="18"/>
      <name val="Calibri"/>
      <family val="2"/>
      <charset val="178"/>
      <scheme val="minor"/>
    </font>
    <font>
      <b/>
      <sz val="24"/>
      <color theme="1"/>
      <name val="Calibri"/>
      <family val="2"/>
      <scheme val="minor"/>
    </font>
    <font>
      <b/>
      <vertAlign val="subscript"/>
      <sz val="24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rgb="FF00B050"/>
      </left>
      <right style="medium">
        <color rgb="FF00B050"/>
      </right>
      <top style="medium">
        <color rgb="FF00B050"/>
      </top>
      <bottom style="medium">
        <color rgb="FF00B05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rgb="FF00B050"/>
      </left>
      <right/>
      <top style="medium">
        <color rgb="FF00B050"/>
      </top>
      <bottom style="medium">
        <color rgb="FF00B050"/>
      </bottom>
      <diagonal/>
    </border>
    <border>
      <left/>
      <right style="medium">
        <color rgb="FF00B050"/>
      </right>
      <top style="medium">
        <color rgb="FF00B050"/>
      </top>
      <bottom style="medium">
        <color rgb="FF00B050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2" borderId="0" xfId="0" applyFill="1"/>
    <xf numFmtId="0" fontId="0" fillId="6" borderId="0" xfId="0" applyFill="1"/>
    <xf numFmtId="0" fontId="0" fillId="6" borderId="0" xfId="0" applyFill="1" applyProtection="1"/>
    <xf numFmtId="0" fontId="1" fillId="6" borderId="1" xfId="0" applyFont="1" applyFill="1" applyBorder="1" applyAlignment="1" applyProtection="1">
      <alignment wrapText="1"/>
    </xf>
    <xf numFmtId="0" fontId="0" fillId="0" borderId="0" xfId="0" applyProtection="1"/>
    <xf numFmtId="0" fontId="2" fillId="6" borderId="0" xfId="0" applyFont="1" applyFill="1" applyBorder="1" applyAlignment="1" applyProtection="1">
      <alignment horizontal="center" vertical="center"/>
    </xf>
    <xf numFmtId="0" fontId="2" fillId="6" borderId="0" xfId="0" applyFont="1" applyFill="1" applyProtection="1"/>
    <xf numFmtId="0" fontId="0" fillId="2" borderId="0" xfId="0" applyFill="1" applyProtection="1"/>
    <xf numFmtId="0" fontId="3" fillId="6" borderId="0" xfId="0" applyFont="1" applyFill="1" applyBorder="1" applyAlignment="1" applyProtection="1">
      <alignment horizontal="center" vertical="center"/>
    </xf>
    <xf numFmtId="0" fontId="1" fillId="6" borderId="0" xfId="0" applyFont="1" applyFill="1" applyBorder="1" applyAlignment="1" applyProtection="1">
      <alignment horizontal="center" vertical="center"/>
    </xf>
    <xf numFmtId="0" fontId="4" fillId="6" borderId="0" xfId="0" applyFont="1" applyFill="1" applyBorder="1" applyAlignment="1" applyProtection="1">
      <alignment horizontal="left" vertical="top" wrapText="1"/>
    </xf>
    <xf numFmtId="0" fontId="11" fillId="6" borderId="0" xfId="0" applyFont="1" applyFill="1" applyProtection="1"/>
    <xf numFmtId="0" fontId="12" fillId="6" borderId="0" xfId="0" applyFont="1" applyFill="1" applyBorder="1" applyAlignment="1" applyProtection="1">
      <alignment horizontal="left" vertical="top" wrapText="1"/>
    </xf>
    <xf numFmtId="0" fontId="13" fillId="6" borderId="0" xfId="0" applyFont="1" applyFill="1" applyBorder="1" applyAlignment="1" applyProtection="1">
      <alignment horizontal="center" vertical="center"/>
    </xf>
    <xf numFmtId="164" fontId="13" fillId="6" borderId="0" xfId="0" applyNumberFormat="1" applyFont="1" applyFill="1" applyBorder="1" applyAlignment="1" applyProtection="1">
      <alignment horizontal="center" vertical="center" wrapText="1"/>
    </xf>
    <xf numFmtId="164" fontId="13" fillId="6" borderId="0" xfId="0" applyNumberFormat="1" applyFont="1" applyFill="1" applyBorder="1" applyAlignment="1" applyProtection="1">
      <alignment horizontal="center" vertical="center"/>
    </xf>
    <xf numFmtId="0" fontId="13" fillId="6" borderId="6" xfId="0" applyFont="1" applyFill="1" applyBorder="1" applyAlignment="1" applyProtection="1">
      <alignment horizontal="center" vertical="center"/>
    </xf>
    <xf numFmtId="0" fontId="13" fillId="6" borderId="7" xfId="0" applyFont="1" applyFill="1" applyBorder="1" applyAlignment="1" applyProtection="1">
      <alignment horizontal="center" vertical="center"/>
    </xf>
    <xf numFmtId="0" fontId="11" fillId="6" borderId="9" xfId="0" applyFont="1" applyFill="1" applyBorder="1" applyProtection="1"/>
    <xf numFmtId="0" fontId="11" fillId="6" borderId="10" xfId="0" applyFont="1" applyFill="1" applyBorder="1" applyProtection="1"/>
    <xf numFmtId="0" fontId="11" fillId="6" borderId="0" xfId="0" applyFont="1" applyFill="1" applyAlignment="1" applyProtection="1">
      <alignment horizontal="right"/>
    </xf>
    <xf numFmtId="0" fontId="11" fillId="2" borderId="0" xfId="0" applyFont="1" applyFill="1" applyProtection="1"/>
    <xf numFmtId="0" fontId="11" fillId="2" borderId="0" xfId="0" applyFont="1" applyFill="1"/>
    <xf numFmtId="0" fontId="15" fillId="6" borderId="0" xfId="0" applyFont="1" applyFill="1" applyBorder="1" applyAlignment="1" applyProtection="1">
      <alignment horizontal="center" vertical="top" wrapText="1"/>
    </xf>
    <xf numFmtId="0" fontId="13" fillId="6" borderId="8" xfId="0" applyFont="1" applyFill="1" applyBorder="1" applyAlignment="1" applyProtection="1">
      <alignment horizontal="center" vertical="center"/>
    </xf>
    <xf numFmtId="0" fontId="1" fillId="6" borderId="0" xfId="0" applyFont="1" applyFill="1" applyBorder="1" applyAlignment="1" applyProtection="1">
      <alignment wrapText="1"/>
    </xf>
    <xf numFmtId="0" fontId="9" fillId="6" borderId="0" xfId="0" applyFont="1" applyFill="1" applyBorder="1" applyAlignment="1" applyProtection="1">
      <alignment horizontal="center" vertical="top" wrapText="1"/>
    </xf>
    <xf numFmtId="164" fontId="16" fillId="6" borderId="0" xfId="0" applyNumberFormat="1" applyFont="1" applyFill="1" applyBorder="1" applyAlignment="1" applyProtection="1">
      <alignment vertical="top"/>
    </xf>
    <xf numFmtId="164" fontId="8" fillId="3" borderId="14" xfId="0" applyNumberFormat="1" applyFont="1" applyFill="1" applyBorder="1" applyAlignment="1" applyProtection="1">
      <alignment horizontal="center" vertical="center"/>
    </xf>
    <xf numFmtId="164" fontId="17" fillId="6" borderId="0" xfId="0" applyNumberFormat="1" applyFont="1" applyFill="1" applyBorder="1" applyAlignment="1" applyProtection="1">
      <alignment horizontal="left" vertical="center" wrapText="1"/>
    </xf>
    <xf numFmtId="164" fontId="16" fillId="3" borderId="15" xfId="0" applyNumberFormat="1" applyFont="1" applyFill="1" applyBorder="1" applyAlignment="1" applyProtection="1">
      <alignment vertical="top"/>
    </xf>
    <xf numFmtId="164" fontId="16" fillId="3" borderId="4" xfId="0" applyNumberFormat="1" applyFont="1" applyFill="1" applyBorder="1" applyAlignment="1" applyProtection="1">
      <alignment vertical="top"/>
    </xf>
    <xf numFmtId="0" fontId="0" fillId="0" borderId="0" xfId="0" applyProtection="1">
      <protection locked="0"/>
    </xf>
    <xf numFmtId="0" fontId="6" fillId="6" borderId="0" xfId="0" applyFont="1" applyFill="1" applyBorder="1" applyAlignment="1" applyProtection="1">
      <alignment horizontal="center" vertical="top"/>
    </xf>
    <xf numFmtId="0" fontId="7" fillId="5" borderId="20" xfId="0" applyFont="1" applyFill="1" applyBorder="1" applyAlignment="1" applyProtection="1">
      <alignment horizontal="center" vertical="center"/>
      <protection locked="0"/>
    </xf>
    <xf numFmtId="0" fontId="7" fillId="5" borderId="26" xfId="0" applyFont="1" applyFill="1" applyBorder="1" applyAlignment="1" applyProtection="1">
      <alignment horizontal="center" vertical="center"/>
      <protection locked="0"/>
    </xf>
    <xf numFmtId="0" fontId="16" fillId="5" borderId="27" xfId="0" applyFont="1" applyFill="1" applyBorder="1" applyAlignment="1" applyProtection="1">
      <alignment horizontal="center" vertical="top"/>
    </xf>
    <xf numFmtId="0" fontId="22" fillId="8" borderId="23" xfId="0" applyFont="1" applyFill="1" applyBorder="1" applyAlignment="1" applyProtection="1">
      <alignment horizontal="center" vertical="center"/>
    </xf>
    <xf numFmtId="0" fontId="28" fillId="7" borderId="11" xfId="0" applyFont="1" applyFill="1" applyBorder="1" applyAlignment="1" applyProtection="1">
      <alignment horizontal="center" vertical="center"/>
    </xf>
    <xf numFmtId="0" fontId="28" fillId="7" borderId="12" xfId="0" applyFont="1" applyFill="1" applyBorder="1" applyAlignment="1" applyProtection="1">
      <alignment horizontal="center" vertical="center"/>
    </xf>
    <xf numFmtId="0" fontId="28" fillId="7" borderId="13" xfId="0" applyFont="1" applyFill="1" applyBorder="1" applyAlignment="1" applyProtection="1">
      <alignment horizontal="center" vertical="center"/>
    </xf>
    <xf numFmtId="0" fontId="21" fillId="6" borderId="1" xfId="0" applyFont="1" applyFill="1" applyBorder="1" applyAlignment="1" applyProtection="1">
      <alignment horizontal="left" wrapText="1"/>
    </xf>
    <xf numFmtId="0" fontId="18" fillId="6" borderId="1" xfId="0" applyFont="1" applyFill="1" applyBorder="1" applyAlignment="1" applyProtection="1">
      <alignment horizontal="left" wrapText="1"/>
    </xf>
    <xf numFmtId="0" fontId="18" fillId="6" borderId="0" xfId="0" applyFont="1" applyFill="1" applyAlignment="1" applyProtection="1">
      <alignment horizontal="left" wrapText="1"/>
    </xf>
    <xf numFmtId="164" fontId="17" fillId="6" borderId="0" xfId="0" applyNumberFormat="1" applyFont="1" applyFill="1" applyBorder="1" applyAlignment="1" applyProtection="1">
      <alignment horizontal="left" vertical="center" wrapText="1"/>
    </xf>
    <xf numFmtId="164" fontId="17" fillId="6" borderId="0" xfId="0" applyNumberFormat="1" applyFont="1" applyFill="1" applyBorder="1" applyAlignment="1" applyProtection="1">
      <alignment horizontal="left" vertical="top" wrapText="1" readingOrder="1"/>
    </xf>
    <xf numFmtId="0" fontId="11" fillId="6" borderId="0" xfId="0" applyFont="1" applyFill="1" applyAlignment="1" applyProtection="1">
      <alignment horizontal="center"/>
    </xf>
    <xf numFmtId="0" fontId="10" fillId="6" borderId="0" xfId="0" applyFont="1" applyFill="1" applyBorder="1" applyAlignment="1" applyProtection="1">
      <alignment horizontal="left" vertical="top" wrapText="1"/>
    </xf>
    <xf numFmtId="0" fontId="10" fillId="8" borderId="24" xfId="0" applyFont="1" applyFill="1" applyBorder="1" applyAlignment="1" applyProtection="1">
      <alignment horizontal="center" vertical="center" wrapText="1"/>
    </xf>
    <xf numFmtId="0" fontId="10" fillId="8" borderId="25" xfId="0" applyFont="1" applyFill="1" applyBorder="1" applyAlignment="1" applyProtection="1">
      <alignment horizontal="center" vertical="center" wrapText="1"/>
    </xf>
    <xf numFmtId="164" fontId="5" fillId="6" borderId="0" xfId="0" applyNumberFormat="1" applyFont="1" applyFill="1" applyBorder="1" applyAlignment="1" applyProtection="1">
      <alignment horizontal="right" vertical="top" wrapText="1"/>
    </xf>
    <xf numFmtId="164" fontId="5" fillId="6" borderId="1" xfId="0" applyNumberFormat="1" applyFont="1" applyFill="1" applyBorder="1" applyAlignment="1" applyProtection="1">
      <alignment horizontal="left" vertical="top" wrapText="1"/>
    </xf>
    <xf numFmtId="164" fontId="8" fillId="3" borderId="2" xfId="0" applyNumberFormat="1" applyFont="1" applyFill="1" applyBorder="1" applyAlignment="1" applyProtection="1">
      <alignment horizontal="center" vertical="center"/>
    </xf>
    <xf numFmtId="164" fontId="8" fillId="3" borderId="3" xfId="0" applyNumberFormat="1" applyFont="1" applyFill="1" applyBorder="1" applyAlignment="1" applyProtection="1">
      <alignment horizontal="center" vertical="center"/>
    </xf>
    <xf numFmtId="0" fontId="9" fillId="4" borderId="16" xfId="0" applyFont="1" applyFill="1" applyBorder="1" applyAlignment="1" applyProtection="1">
      <alignment horizontal="center" vertical="center" wrapText="1"/>
    </xf>
    <xf numFmtId="0" fontId="9" fillId="4" borderId="19" xfId="0" applyFont="1" applyFill="1" applyBorder="1" applyAlignment="1" applyProtection="1">
      <alignment horizontal="center" vertical="center" wrapText="1"/>
    </xf>
    <xf numFmtId="0" fontId="9" fillId="4" borderId="17" xfId="0" applyFont="1" applyFill="1" applyBorder="1" applyAlignment="1" applyProtection="1">
      <alignment horizontal="center" vertical="center" wrapText="1"/>
    </xf>
    <xf numFmtId="0" fontId="4" fillId="4" borderId="5" xfId="0" applyFont="1" applyFill="1" applyBorder="1" applyAlignment="1" applyProtection="1">
      <alignment horizontal="center" vertical="center" wrapText="1"/>
    </xf>
    <xf numFmtId="0" fontId="4" fillId="4" borderId="18" xfId="0" applyFont="1" applyFill="1" applyBorder="1" applyAlignment="1" applyProtection="1">
      <alignment horizontal="center" vertical="center" wrapText="1"/>
    </xf>
    <xf numFmtId="0" fontId="22" fillId="8" borderId="21" xfId="0" applyFont="1" applyFill="1" applyBorder="1" applyAlignment="1" applyProtection="1">
      <alignment horizontal="center" vertical="center"/>
    </xf>
    <xf numFmtId="0" fontId="22" fillId="8" borderId="22" xfId="0" applyFont="1" applyFill="1" applyBorder="1" applyAlignment="1" applyProtection="1">
      <alignment horizontal="center" vertical="center"/>
    </xf>
    <xf numFmtId="0" fontId="7" fillId="5" borderId="20" xfId="0" applyFont="1" applyFill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40"/>
  <sheetViews>
    <sheetView showGridLines="0" showRowColHeaders="0" tabSelected="1" zoomScale="70" zoomScaleNormal="70" workbookViewId="0">
      <pane xSplit="21" ySplit="12" topLeftCell="AI32" activePane="bottomRight" state="frozen"/>
      <selection pane="topRight" activeCell="Q1" sqref="Q1"/>
      <selection pane="bottomLeft" activeCell="A14" sqref="A14"/>
      <selection pane="bottomRight" activeCell="B7" sqref="B7:C7"/>
    </sheetView>
  </sheetViews>
  <sheetFormatPr defaultRowHeight="15"/>
  <cols>
    <col min="1" max="1" width="17.5703125" customWidth="1"/>
    <col min="2" max="2" width="4.140625" customWidth="1"/>
    <col min="3" max="4" width="25.7109375" customWidth="1"/>
    <col min="5" max="5" width="22" customWidth="1"/>
    <col min="6" max="6" width="6.42578125" customWidth="1"/>
    <col min="7" max="10" width="2.7109375" customWidth="1"/>
    <col min="11" max="11" width="20.7109375" customWidth="1"/>
    <col min="12" max="12" width="3" customWidth="1"/>
    <col min="13" max="13" width="20.7109375" customWidth="1"/>
    <col min="14" max="14" width="4.28515625" customWidth="1"/>
    <col min="21" max="21" width="38.42578125" customWidth="1"/>
  </cols>
  <sheetData>
    <row r="1" spans="1:37" ht="84" customHeight="1" thickBot="1">
      <c r="A1" s="2"/>
      <c r="B1" s="3"/>
      <c r="C1" s="3"/>
      <c r="D1" s="3"/>
      <c r="E1" s="3"/>
      <c r="F1" s="3"/>
      <c r="G1" s="3"/>
      <c r="H1" s="3"/>
      <c r="I1" s="3"/>
      <c r="J1" s="3"/>
      <c r="K1" s="4"/>
      <c r="L1" s="4"/>
      <c r="M1" s="4"/>
      <c r="N1" s="26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5"/>
      <c r="AG1" s="5"/>
      <c r="AH1" s="5"/>
      <c r="AI1" s="5"/>
    </row>
    <row r="2" spans="1:37" ht="72" customHeight="1" thickBot="1">
      <c r="A2" s="2"/>
      <c r="B2" s="39" t="s">
        <v>11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5"/>
      <c r="AG2" s="5"/>
      <c r="AH2" s="5"/>
      <c r="AI2" s="5"/>
    </row>
    <row r="3" spans="1:37" ht="39.950000000000003" customHeight="1">
      <c r="A3" s="2"/>
      <c r="B3" s="42" t="s">
        <v>7</v>
      </c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2"/>
      <c r="AK3" s="2"/>
    </row>
    <row r="4" spans="1:37" ht="39.950000000000003" customHeight="1">
      <c r="A4" s="2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2"/>
      <c r="AK4" s="2"/>
    </row>
    <row r="5" spans="1:37" ht="33.75" customHeight="1" thickBot="1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2"/>
      <c r="AK5" s="2"/>
    </row>
    <row r="6" spans="1:37" ht="63" customHeight="1" thickBot="1">
      <c r="A6" s="2"/>
      <c r="B6" s="60" t="s">
        <v>8</v>
      </c>
      <c r="C6" s="61"/>
      <c r="D6" s="38" t="s">
        <v>9</v>
      </c>
      <c r="E6" s="49" t="s">
        <v>10</v>
      </c>
      <c r="F6" s="50"/>
      <c r="G6" s="6"/>
      <c r="H6" s="7"/>
      <c r="I6" s="3"/>
      <c r="J6" s="55" t="s">
        <v>0</v>
      </c>
      <c r="K6" s="56"/>
      <c r="L6" s="57"/>
      <c r="M6" s="58" t="s">
        <v>5</v>
      </c>
      <c r="N6" s="59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8"/>
      <c r="AG6" s="8"/>
      <c r="AH6" s="8"/>
      <c r="AI6" s="8"/>
      <c r="AJ6" s="1"/>
    </row>
    <row r="7" spans="1:37" ht="53.25" customHeight="1" thickBot="1">
      <c r="A7" s="2"/>
      <c r="B7" s="62"/>
      <c r="C7" s="62"/>
      <c r="D7" s="35"/>
      <c r="E7" s="36"/>
      <c r="F7" s="37" t="str">
        <f>IF($E$7=95,"¶",$C$29)</f>
        <v xml:space="preserve"> </v>
      </c>
      <c r="G7" s="9"/>
      <c r="H7" s="7"/>
      <c r="I7" s="3"/>
      <c r="J7" s="53" t="str">
        <f>IF(I17=3,K16," ")</f>
        <v xml:space="preserve"> </v>
      </c>
      <c r="K7" s="54"/>
      <c r="L7" s="31" t="str">
        <f>IF($E$7=95,"#",$W$7)</f>
        <v xml:space="preserve"> </v>
      </c>
      <c r="M7" s="29" t="str">
        <f>IF(I17=3,M16," ")</f>
        <v xml:space="preserve"> </v>
      </c>
      <c r="N7" s="32" t="str">
        <f>IF($E$7=95,"¶",$X$7)</f>
        <v xml:space="preserve"> </v>
      </c>
      <c r="O7" s="3"/>
      <c r="P7" s="3"/>
      <c r="Q7" s="3"/>
      <c r="R7" s="3"/>
      <c r="S7" s="3"/>
      <c r="T7" s="3"/>
      <c r="U7" s="3"/>
      <c r="V7" s="3"/>
      <c r="W7" s="3" t="str">
        <f>IF($E$7=99,"#"," ")</f>
        <v xml:space="preserve"> </v>
      </c>
      <c r="X7" s="3" t="str">
        <f>IF(E7=99,"¶"," ")</f>
        <v xml:space="preserve"> </v>
      </c>
      <c r="Y7" s="3"/>
      <c r="Z7" s="3"/>
      <c r="AA7" s="3"/>
      <c r="AB7" s="3"/>
      <c r="AC7" s="3"/>
      <c r="AD7" s="3"/>
      <c r="AE7" s="3"/>
      <c r="AF7" s="8"/>
      <c r="AG7" s="8"/>
      <c r="AH7" s="8"/>
      <c r="AI7" s="8"/>
      <c r="AJ7" s="1"/>
    </row>
    <row r="8" spans="1:37" ht="24.95" customHeight="1">
      <c r="A8" s="2"/>
      <c r="B8" s="34" t="str">
        <f>IF($E$7=95,"¶",$C$29)</f>
        <v xml:space="preserve"> </v>
      </c>
      <c r="C8" s="48" t="str">
        <f>IF(E7=95,"Significant probability",E12)</f>
        <v xml:space="preserve"> </v>
      </c>
      <c r="D8" s="48"/>
      <c r="E8" s="48"/>
      <c r="F8" s="24"/>
      <c r="G8" s="10"/>
      <c r="H8" s="3"/>
      <c r="I8" s="10"/>
      <c r="J8" s="28" t="str">
        <f>IF($E$7=95,"#",$W$7)</f>
        <v xml:space="preserve"> </v>
      </c>
      <c r="K8" s="52" t="str">
        <f>IF(E7=95,"RR/FV for 95% probability",K12)</f>
        <v xml:space="preserve"> </v>
      </c>
      <c r="L8" s="52"/>
      <c r="M8" s="52"/>
      <c r="N8" s="52"/>
      <c r="O8" s="2"/>
      <c r="P8" s="2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8"/>
      <c r="AG8" s="8"/>
      <c r="AH8" s="8"/>
      <c r="AI8" s="8"/>
      <c r="AJ8" s="1"/>
    </row>
    <row r="9" spans="1:37" ht="34.5" customHeight="1">
      <c r="A9" s="2"/>
      <c r="B9" s="2"/>
      <c r="C9" s="2"/>
      <c r="D9" s="2"/>
      <c r="E9" s="2"/>
      <c r="F9" s="27"/>
      <c r="G9" s="10"/>
      <c r="H9" s="3"/>
      <c r="I9" s="10"/>
      <c r="J9" s="28" t="str">
        <f>IF($E$7=95,"¶",$X$7)</f>
        <v xml:space="preserve"> </v>
      </c>
      <c r="K9" s="51" t="s">
        <v>6</v>
      </c>
      <c r="L9" s="51"/>
      <c r="M9" s="51"/>
      <c r="N9" s="51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8"/>
      <c r="AG9" s="8"/>
      <c r="AH9" s="8"/>
      <c r="AI9" s="8"/>
      <c r="AJ9" s="1"/>
    </row>
    <row r="10" spans="1:37" ht="24.95" customHeight="1">
      <c r="A10" s="2"/>
      <c r="B10" s="3"/>
      <c r="C10" s="2"/>
      <c r="D10" s="11"/>
      <c r="E10" s="11"/>
      <c r="F10" s="11"/>
      <c r="G10" s="10"/>
      <c r="H10" s="3"/>
      <c r="I10" s="10"/>
      <c r="J10" s="45" t="str">
        <f>IF(E7=95,"RR/FV: Reference Rise/Fall value",K14)</f>
        <v xml:space="preserve"> </v>
      </c>
      <c r="K10" s="45"/>
      <c r="L10" s="45"/>
      <c r="M10" s="45"/>
      <c r="N10" s="30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8"/>
      <c r="AG10" s="8"/>
      <c r="AH10" s="8"/>
      <c r="AI10" s="8"/>
      <c r="AJ10" s="1"/>
    </row>
    <row r="11" spans="1:37" ht="39.75" customHeight="1">
      <c r="A11" s="2"/>
      <c r="B11" s="12"/>
      <c r="C11" s="13"/>
      <c r="D11" s="13"/>
      <c r="E11" s="13"/>
      <c r="F11" s="13"/>
      <c r="G11" s="14"/>
      <c r="H11" s="12"/>
      <c r="I11" s="14"/>
      <c r="J11" s="46" t="str">
        <f>IF(E7=95,"RCV: Reference Change value (Critical Difference)",M14)</f>
        <v xml:space="preserve"> </v>
      </c>
      <c r="K11" s="46"/>
      <c r="L11" s="46"/>
      <c r="M11" s="46"/>
      <c r="N11" s="46"/>
      <c r="O11" s="46"/>
      <c r="P11" s="12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8"/>
      <c r="AG11" s="8"/>
      <c r="AH11" s="8"/>
      <c r="AI11" s="8"/>
      <c r="AJ11" s="1"/>
    </row>
    <row r="12" spans="1:37" ht="258" customHeight="1">
      <c r="A12" s="2"/>
      <c r="B12" s="12"/>
      <c r="C12" s="13"/>
      <c r="D12" s="13"/>
      <c r="E12" s="13" t="str">
        <f>IF(E7=99,"Highly significant probability"," ")</f>
        <v xml:space="preserve"> </v>
      </c>
      <c r="F12" s="13"/>
      <c r="G12" s="14"/>
      <c r="H12" s="12"/>
      <c r="I12" s="14"/>
      <c r="J12" s="14"/>
      <c r="K12" s="15" t="str">
        <f>IF(E7=99,"RR/FV for 99% probability"," ")</f>
        <v xml:space="preserve"> </v>
      </c>
      <c r="L12" s="15"/>
      <c r="M12" s="15" t="str">
        <f>IF(E7=99,"RCV for 99% probability"," ")</f>
        <v xml:space="preserve"> </v>
      </c>
      <c r="N12" s="15"/>
      <c r="O12" s="12"/>
      <c r="P12" s="12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8"/>
      <c r="AG12" s="8"/>
      <c r="AH12" s="8"/>
      <c r="AI12" s="8"/>
      <c r="AJ12" s="1"/>
    </row>
    <row r="13" spans="1:37" ht="63.75" customHeight="1">
      <c r="A13" s="2"/>
      <c r="B13" s="12"/>
      <c r="C13" s="13"/>
      <c r="D13" s="13"/>
      <c r="E13" s="13"/>
      <c r="F13" s="13"/>
      <c r="G13" s="14"/>
      <c r="H13" s="12"/>
      <c r="I13" s="14"/>
      <c r="J13" s="14"/>
      <c r="K13" s="16"/>
      <c r="L13" s="16"/>
      <c r="M13" s="16"/>
      <c r="N13" s="16"/>
      <c r="O13" s="12"/>
      <c r="P13" s="12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8"/>
      <c r="AG13" s="8"/>
      <c r="AH13" s="8"/>
      <c r="AI13" s="8"/>
      <c r="AJ13" s="1"/>
    </row>
    <row r="14" spans="1:37" ht="18.75">
      <c r="A14" s="2"/>
      <c r="B14" s="12"/>
      <c r="C14" s="14"/>
      <c r="D14" s="14"/>
      <c r="E14" s="14"/>
      <c r="F14" s="14"/>
      <c r="G14" s="14"/>
      <c r="H14" s="12"/>
      <c r="I14" s="14"/>
      <c r="J14" s="14"/>
      <c r="K14" s="15" t="str">
        <f>IF(E7=99,"RR/FV: Reference Rise/Fall value"," ")</f>
        <v xml:space="preserve"> </v>
      </c>
      <c r="L14" s="15"/>
      <c r="M14" s="16" t="str">
        <f>IF(E7=99,"RCV: Reference Change value (Critical Difference)"," ")</f>
        <v xml:space="preserve"> </v>
      </c>
      <c r="N14" s="16"/>
      <c r="O14" s="12"/>
      <c r="P14" s="12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8"/>
      <c r="AG14" s="8"/>
      <c r="AH14" s="8"/>
      <c r="AI14" s="8"/>
      <c r="AJ14" s="1"/>
    </row>
    <row r="15" spans="1:37">
      <c r="A15" s="2"/>
      <c r="B15" s="12">
        <f>COUNT(B7:D7)</f>
        <v>0</v>
      </c>
      <c r="C15" s="47"/>
      <c r="D15" s="47"/>
      <c r="E15" s="47"/>
      <c r="F15" s="47"/>
      <c r="G15" s="47"/>
      <c r="H15" s="12"/>
      <c r="I15" s="12"/>
      <c r="J15" s="12"/>
      <c r="K15" s="12"/>
      <c r="L15" s="12"/>
      <c r="M15" s="12"/>
      <c r="N15" s="12"/>
      <c r="O15" s="12"/>
      <c r="P15" s="12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8"/>
      <c r="AG15" s="8"/>
      <c r="AH15" s="8"/>
      <c r="AI15" s="8"/>
      <c r="AJ15" s="1"/>
    </row>
    <row r="16" spans="1:37" ht="19.5" thickBot="1">
      <c r="A16" s="2"/>
      <c r="B16" s="12">
        <f>COUNT(E7:G7)</f>
        <v>0</v>
      </c>
      <c r="C16" s="12"/>
      <c r="D16" s="12"/>
      <c r="E16" s="12"/>
      <c r="F16" s="12"/>
      <c r="G16" s="12"/>
      <c r="H16" s="12"/>
      <c r="I16" s="12">
        <f>COUNT(E7)</f>
        <v>0</v>
      </c>
      <c r="J16" s="12"/>
      <c r="K16" s="17" t="e">
        <f>K25*(SQRT(2))*(SQRT(I27))</f>
        <v>#NUM!</v>
      </c>
      <c r="L16" s="25"/>
      <c r="M16" s="18">
        <f>K26*(SQRT(2))*(SQRT(I27))</f>
        <v>0</v>
      </c>
      <c r="N16" s="14"/>
      <c r="O16" s="12"/>
      <c r="P16" s="12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8"/>
      <c r="AG16" s="8"/>
      <c r="AH16" s="8"/>
      <c r="AI16" s="8"/>
      <c r="AJ16" s="1"/>
    </row>
    <row r="17" spans="1:36">
      <c r="A17" s="2"/>
      <c r="B17" s="12">
        <v>2</v>
      </c>
      <c r="C17" s="12"/>
      <c r="D17" s="12"/>
      <c r="E17" s="12"/>
      <c r="F17" s="12"/>
      <c r="G17" s="12"/>
      <c r="H17" s="12"/>
      <c r="I17" s="12">
        <f>SUM(B17,I16)</f>
        <v>2</v>
      </c>
      <c r="J17" s="12"/>
      <c r="K17" s="12"/>
      <c r="L17" s="12"/>
      <c r="M17" s="12"/>
      <c r="N17" s="12"/>
      <c r="O17" s="12"/>
      <c r="P17" s="12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8"/>
      <c r="AG17" s="8"/>
      <c r="AH17" s="8"/>
      <c r="AI17" s="8"/>
      <c r="AJ17" s="1"/>
    </row>
    <row r="18" spans="1:36">
      <c r="A18" s="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8"/>
      <c r="AG18" s="8"/>
      <c r="AH18" s="8"/>
      <c r="AI18" s="8"/>
      <c r="AJ18" s="1"/>
    </row>
    <row r="19" spans="1:36">
      <c r="A19" s="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8"/>
      <c r="AG19" s="8"/>
      <c r="AH19" s="8"/>
      <c r="AI19" s="8"/>
      <c r="AJ19" s="1"/>
    </row>
    <row r="20" spans="1:36" ht="15.75" thickBot="1">
      <c r="A20" s="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8"/>
      <c r="AG20" s="8"/>
      <c r="AH20" s="8"/>
      <c r="AI20" s="8"/>
      <c r="AJ20" s="1"/>
    </row>
    <row r="21" spans="1:36">
      <c r="A21" s="2"/>
      <c r="B21" s="12"/>
      <c r="C21" s="12"/>
      <c r="D21" s="12"/>
      <c r="E21" s="19" t="s">
        <v>1</v>
      </c>
      <c r="F21" s="19"/>
      <c r="G21" s="19" t="s">
        <v>2</v>
      </c>
      <c r="H21" s="12"/>
      <c r="I21" s="12"/>
      <c r="J21" s="12"/>
      <c r="K21" s="12"/>
      <c r="L21" s="12"/>
      <c r="M21" s="12"/>
      <c r="N21" s="12"/>
      <c r="O21" s="12"/>
      <c r="P21" s="12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8"/>
      <c r="AG21" s="8"/>
      <c r="AH21" s="8"/>
      <c r="AI21" s="8"/>
      <c r="AJ21" s="1"/>
    </row>
    <row r="22" spans="1:36" ht="15.75" thickBot="1">
      <c r="A22" s="2"/>
      <c r="B22" s="12"/>
      <c r="C22" s="12"/>
      <c r="D22" s="12"/>
      <c r="E22" s="20" t="e">
        <f>#REF!/Q7</f>
        <v>#REF!</v>
      </c>
      <c r="F22" s="20"/>
      <c r="G22" s="20" t="e">
        <f>G7/R7</f>
        <v>#DIV/0!</v>
      </c>
      <c r="H22" s="12"/>
      <c r="I22" s="12"/>
      <c r="J22" s="12"/>
      <c r="K22" s="12"/>
      <c r="L22" s="12"/>
      <c r="M22" s="12"/>
      <c r="N22" s="12"/>
      <c r="O22" s="12"/>
      <c r="P22" s="12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8"/>
      <c r="AG22" s="8"/>
      <c r="AH22" s="8"/>
      <c r="AI22" s="8"/>
      <c r="AJ22" s="1"/>
    </row>
    <row r="23" spans="1:36">
      <c r="A23" s="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8"/>
      <c r="AG23" s="8"/>
      <c r="AH23" s="8"/>
      <c r="AI23" s="8"/>
      <c r="AJ23" s="1"/>
    </row>
    <row r="24" spans="1:36">
      <c r="A24" s="2"/>
      <c r="B24" s="12"/>
      <c r="C24" s="12"/>
      <c r="D24" s="12"/>
      <c r="E24" s="12"/>
      <c r="F24" s="12"/>
      <c r="G24" s="12"/>
      <c r="H24" s="12"/>
      <c r="I24" s="12">
        <f>E7/100</f>
        <v>0</v>
      </c>
      <c r="J24" s="12"/>
      <c r="K24" s="12">
        <f>1-((1-I24)/2)</f>
        <v>0.5</v>
      </c>
      <c r="L24" s="12"/>
      <c r="M24" s="12">
        <f>0.5-K24</f>
        <v>0</v>
      </c>
      <c r="N24" s="12"/>
      <c r="O24" s="12"/>
      <c r="P24" s="12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8"/>
      <c r="AG24" s="8"/>
      <c r="AH24" s="8"/>
      <c r="AI24" s="8"/>
      <c r="AJ24" s="1"/>
    </row>
    <row r="25" spans="1:36">
      <c r="A25" s="2"/>
      <c r="B25" s="12"/>
      <c r="C25" s="12">
        <f>COUNT(B7)</f>
        <v>0</v>
      </c>
      <c r="D25" s="12">
        <f t="shared" ref="D25" si="0">COUNT(D7)</f>
        <v>0</v>
      </c>
      <c r="E25" s="12">
        <f>COUNT(#REF!)</f>
        <v>0</v>
      </c>
      <c r="F25" s="12"/>
      <c r="G25" s="12">
        <f>COUNT(G7)</f>
        <v>0</v>
      </c>
      <c r="H25" s="12"/>
      <c r="I25" s="21" t="s">
        <v>3</v>
      </c>
      <c r="J25" s="21"/>
      <c r="K25" s="12" t="e">
        <f>NORMSINV(I24)</f>
        <v>#NUM!</v>
      </c>
      <c r="L25" s="12"/>
      <c r="M25" s="12"/>
      <c r="N25" s="12"/>
      <c r="O25" s="12"/>
      <c r="P25" s="12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8"/>
      <c r="AG25" s="8"/>
      <c r="AH25" s="8"/>
      <c r="AI25" s="8"/>
      <c r="AJ25" s="1"/>
    </row>
    <row r="26" spans="1:36">
      <c r="A26" s="2"/>
      <c r="B26" s="12"/>
      <c r="C26" s="12" t="str">
        <f>IF(C25=1,B7^2," ")</f>
        <v xml:space="preserve"> </v>
      </c>
      <c r="D26" s="12" t="str">
        <f>IF(D25=1,D7^2,"0 ")</f>
        <v xml:space="preserve">0 </v>
      </c>
      <c r="E26" s="12" t="str">
        <f>IF(E25=1,E22^2," ")</f>
        <v xml:space="preserve"> </v>
      </c>
      <c r="F26" s="12"/>
      <c r="G26" s="12" t="str">
        <f>IF(G25=1,G22^2," ")</f>
        <v xml:space="preserve"> </v>
      </c>
      <c r="H26" s="12"/>
      <c r="I26" s="21" t="s">
        <v>4</v>
      </c>
      <c r="J26" s="21"/>
      <c r="K26" s="12">
        <f>NORMSINV(K24)</f>
        <v>0</v>
      </c>
      <c r="L26" s="12"/>
      <c r="M26" s="12"/>
      <c r="N26" s="12"/>
      <c r="O26" s="12"/>
      <c r="P26" s="12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8"/>
      <c r="AG26" s="8"/>
      <c r="AH26" s="8"/>
      <c r="AI26" s="8"/>
      <c r="AJ26" s="1"/>
    </row>
    <row r="27" spans="1:36">
      <c r="A27" s="2"/>
      <c r="B27" s="12"/>
      <c r="C27" s="12">
        <f>SUM(C26:D26)</f>
        <v>0</v>
      </c>
      <c r="D27" s="12"/>
      <c r="E27" s="12">
        <f>SUM(E26:G26)</f>
        <v>0</v>
      </c>
      <c r="F27" s="12"/>
      <c r="G27" s="12"/>
      <c r="H27" s="12"/>
      <c r="I27" s="12">
        <f>IF(B17=2,SUM(C27,E27)," ")</f>
        <v>0</v>
      </c>
      <c r="J27" s="12"/>
      <c r="K27" s="12"/>
      <c r="L27" s="12"/>
      <c r="M27" s="12"/>
      <c r="N27" s="12"/>
      <c r="O27" s="12"/>
      <c r="P27" s="12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8"/>
      <c r="AG27" s="8"/>
      <c r="AH27" s="8"/>
      <c r="AI27" s="8"/>
      <c r="AJ27" s="1"/>
    </row>
    <row r="28" spans="1:36">
      <c r="A28" s="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8"/>
      <c r="AG28" s="8"/>
      <c r="AH28" s="8"/>
      <c r="AI28" s="8"/>
      <c r="AJ28" s="1"/>
    </row>
    <row r="29" spans="1:36" ht="23.25">
      <c r="A29" s="2"/>
      <c r="B29" s="12"/>
      <c r="C29" s="11" t="str">
        <f>IF(E7=99,"¶"," ")</f>
        <v xml:space="preserve"> </v>
      </c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5"/>
      <c r="AG29" s="5"/>
      <c r="AH29" s="5"/>
      <c r="AI29" s="5"/>
    </row>
    <row r="30" spans="1:36">
      <c r="A30" s="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5"/>
      <c r="AG30" s="5"/>
      <c r="AH30" s="5"/>
      <c r="AI30" s="5"/>
    </row>
    <row r="31" spans="1:36">
      <c r="A31" s="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5"/>
      <c r="AG31" s="5"/>
      <c r="AH31" s="5"/>
      <c r="AI31" s="5"/>
    </row>
    <row r="32" spans="1:36">
      <c r="A32" s="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5"/>
      <c r="AG32" s="5"/>
      <c r="AH32" s="5"/>
      <c r="AI32" s="33"/>
    </row>
    <row r="33" spans="1:35">
      <c r="A33" s="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5"/>
      <c r="AG33" s="5"/>
      <c r="AH33" s="5"/>
      <c r="AI33" s="5"/>
    </row>
    <row r="34" spans="1:35">
      <c r="A34" s="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5"/>
      <c r="AG34" s="5"/>
      <c r="AH34" s="5"/>
      <c r="AI34" s="5"/>
    </row>
    <row r="35" spans="1:35">
      <c r="A35" s="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5"/>
      <c r="AG35" s="5"/>
      <c r="AH35" s="5"/>
      <c r="AI35" s="5"/>
    </row>
    <row r="36" spans="1:35">
      <c r="A36" s="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5"/>
      <c r="AG36" s="5"/>
      <c r="AH36" s="5"/>
      <c r="AI36" s="5"/>
    </row>
    <row r="37" spans="1:35">
      <c r="A37" s="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5"/>
      <c r="AG37" s="5"/>
      <c r="AH37" s="5"/>
      <c r="AI37" s="5"/>
    </row>
    <row r="38" spans="1:35"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5"/>
      <c r="AG38" s="5"/>
      <c r="AH38" s="5"/>
      <c r="AI38" s="5"/>
    </row>
    <row r="39" spans="1:35"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12"/>
      <c r="P39" s="12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5"/>
      <c r="AG39" s="5"/>
      <c r="AH39" s="5"/>
      <c r="AI39" s="5"/>
    </row>
    <row r="40" spans="1:35"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1"/>
      <c r="R40" s="1"/>
      <c r="S40" s="1"/>
      <c r="T40" s="1"/>
      <c r="U40" s="1"/>
      <c r="V40" s="1"/>
      <c r="W40" s="1"/>
      <c r="X40" s="1"/>
      <c r="Y40" s="1"/>
    </row>
  </sheetData>
  <sheetProtection password="C4F9" sheet="1" objects="1" scenarios="1" selectLockedCells="1"/>
  <mergeCells count="14">
    <mergeCell ref="B2:N2"/>
    <mergeCell ref="B3:N4"/>
    <mergeCell ref="J10:M10"/>
    <mergeCell ref="J11:O11"/>
    <mergeCell ref="C15:G15"/>
    <mergeCell ref="C8:E8"/>
    <mergeCell ref="E6:F6"/>
    <mergeCell ref="K9:N9"/>
    <mergeCell ref="K8:N8"/>
    <mergeCell ref="J7:K7"/>
    <mergeCell ref="J6:L6"/>
    <mergeCell ref="M6:N6"/>
    <mergeCell ref="B6:C6"/>
    <mergeCell ref="B7:C7"/>
  </mergeCells>
  <pageMargins left="0.7" right="0.7" top="0.75" bottom="0.75" header="0.3" footer="0.3"/>
  <pageSetup paperSize="9" orientation="portrait" r:id="rId1"/>
  <ignoredErrors>
    <ignoredError sqref="F7" unlocked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VIPER</dc:creator>
  <cp:lastModifiedBy>bathaei</cp:lastModifiedBy>
  <dcterms:created xsi:type="dcterms:W3CDTF">2011-02-11T07:01:44Z</dcterms:created>
  <dcterms:modified xsi:type="dcterms:W3CDTF">2018-10-16T11:16:18Z</dcterms:modified>
</cp:coreProperties>
</file>